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05" windowWidth="18855" windowHeight="11205"/>
  </bookViews>
  <sheets>
    <sheet name="Mitat" sheetId="8" r:id="rId1"/>
    <sheet name="Laaja aineisto" sheetId="9" r:id="rId2"/>
  </sheets>
  <calcPr calcId="144525"/>
</workbook>
</file>

<file path=xl/calcChain.xml><?xml version="1.0" encoding="utf-8"?>
<calcChain xmlns="http://schemas.openxmlformats.org/spreadsheetml/2006/main">
  <c r="Q8" i="9" l="1"/>
  <c r="Q9" i="9"/>
  <c r="Q10" i="9"/>
  <c r="Q13" i="9"/>
  <c r="Q14" i="9"/>
  <c r="Q15" i="9"/>
  <c r="Q16" i="9"/>
  <c r="Q17" i="9"/>
</calcChain>
</file>

<file path=xl/sharedStrings.xml><?xml version="1.0" encoding="utf-8"?>
<sst xmlns="http://schemas.openxmlformats.org/spreadsheetml/2006/main" count="272" uniqueCount="47">
  <si>
    <t>Tilauspvm</t>
  </si>
  <si>
    <t>Asiakas</t>
  </si>
  <si>
    <t>Nimike</t>
  </si>
  <si>
    <t>Hinta</t>
  </si>
  <si>
    <t>Kpl</t>
  </si>
  <si>
    <t>Tuoteryhmä</t>
  </si>
  <si>
    <t>Myyty yht.</t>
  </si>
  <si>
    <t>Myyjä nro</t>
  </si>
  <si>
    <t>L100</t>
  </si>
  <si>
    <t>Liitin</t>
  </si>
  <si>
    <t>IK3000</t>
  </si>
  <si>
    <t>Anturi</t>
  </si>
  <si>
    <t>AJ005</t>
  </si>
  <si>
    <t>Ajastin</t>
  </si>
  <si>
    <t>L130</t>
  </si>
  <si>
    <t>P205A</t>
  </si>
  <si>
    <t>Paristo</t>
  </si>
  <si>
    <t>A550</t>
  </si>
  <si>
    <t>Akku</t>
  </si>
  <si>
    <t>ID1300</t>
  </si>
  <si>
    <t>IU2400</t>
  </si>
  <si>
    <t>IU2200</t>
  </si>
  <si>
    <t>A520</t>
  </si>
  <si>
    <t>N55</t>
  </si>
  <si>
    <t>Nippuside</t>
  </si>
  <si>
    <t>S10</t>
  </si>
  <si>
    <t>Ylijännitesuoja</t>
  </si>
  <si>
    <t>Helminen</t>
  </si>
  <si>
    <t>Oikarainen</t>
  </si>
  <si>
    <t>Kutvonen</t>
  </si>
  <si>
    <t>Myyjän nimi</t>
  </si>
  <si>
    <t>Myyntialue</t>
  </si>
  <si>
    <t>Etelä-Suomi</t>
  </si>
  <si>
    <t>Keski-Suomi</t>
  </si>
  <si>
    <t>Pohjois-Suomi</t>
  </si>
  <si>
    <t>Tuotetunnus</t>
  </si>
  <si>
    <t>A</t>
  </si>
  <si>
    <t>B</t>
  </si>
  <si>
    <t>Pituus</t>
  </si>
  <si>
    <t>Paino</t>
  </si>
  <si>
    <t>Ryhmä</t>
  </si>
  <si>
    <t>Sukupuoli</t>
  </si>
  <si>
    <t>Tuoteryhmittäin</t>
  </si>
  <si>
    <t>Myynnit</t>
  </si>
  <si>
    <t>(Kukin myyjä voi myydä mille alueelle tahansa)</t>
  </si>
  <si>
    <t>Myyjät</t>
  </si>
  <si>
    <t>Tietoja: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</si>
</sst>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">
    <xf numFmtId="0" fontId="0" fillId="0" borderId="0" xfId="0"/>
    <xf numFmtId="0" fontId="2" fillId="0" borderId="0" xfId="2"/>
    <xf numFmtId="0" fontId="3" fillId="0" borderId="0" xfId="2" applyFont="1"/>
    <xf numFmtId="2" fontId="2" fillId="0" borderId="0" xfId="2" applyNumberFormat="1"/>
    <xf numFmtId="14" fontId="2" fillId="0" borderId="0" xfId="2" applyNumberFormat="1"/>
    <xf numFmtId="0" fontId="4" fillId="0" borderId="0" xfId="2" applyFont="1"/>
  </cellXfs>
  <cellStyles count="3">
    <cellStyle name="Normaali" xfId="0" builtinId="0"/>
    <cellStyle name="Normaali 2" xfId="1"/>
    <cellStyle name="Normaali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18</xdr:row>
      <xdr:rowOff>0</xdr:rowOff>
    </xdr:from>
    <xdr:to>
      <xdr:col>17</xdr:col>
      <xdr:colOff>19050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553450" y="2914650"/>
          <a:ext cx="1828800" cy="876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Asiakkaat ovat jakaantuneet myyntialueittain, vain asiakkaalla 10500 on toimintaa Etelä- ja Keski-Suomessa.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G17" sqref="G17"/>
    </sheetView>
  </sheetViews>
  <sheetFormatPr defaultRowHeight="12.75" x14ac:dyDescent="0.2"/>
  <cols>
    <col min="1" max="1" width="11.7109375" style="1" customWidth="1"/>
    <col min="2" max="16384" width="9.140625" style="1"/>
  </cols>
  <sheetData>
    <row r="1" spans="1:4" x14ac:dyDescent="0.2">
      <c r="A1" s="2" t="s">
        <v>41</v>
      </c>
      <c r="B1" s="2" t="s">
        <v>40</v>
      </c>
      <c r="C1" s="2" t="s">
        <v>39</v>
      </c>
      <c r="D1" s="2" t="s">
        <v>38</v>
      </c>
    </row>
    <row r="2" spans="1:4" x14ac:dyDescent="0.2">
      <c r="A2" s="1">
        <v>2</v>
      </c>
      <c r="B2" s="1" t="s">
        <v>36</v>
      </c>
      <c r="C2" s="1">
        <v>89</v>
      </c>
      <c r="D2" s="1">
        <v>170</v>
      </c>
    </row>
    <row r="3" spans="1:4" x14ac:dyDescent="0.2">
      <c r="A3" s="1">
        <v>2</v>
      </c>
      <c r="B3" s="1" t="s">
        <v>36</v>
      </c>
      <c r="C3" s="1">
        <v>62</v>
      </c>
      <c r="D3" s="1">
        <v>158</v>
      </c>
    </row>
    <row r="4" spans="1:4" x14ac:dyDescent="0.2">
      <c r="A4" s="1">
        <v>1</v>
      </c>
      <c r="B4" s="1" t="s">
        <v>37</v>
      </c>
      <c r="C4" s="1">
        <v>74</v>
      </c>
      <c r="D4" s="1">
        <v>188</v>
      </c>
    </row>
    <row r="5" spans="1:4" x14ac:dyDescent="0.2">
      <c r="A5" s="1">
        <v>1</v>
      </c>
      <c r="B5" s="1" t="s">
        <v>36</v>
      </c>
      <c r="C5" s="1">
        <v>57</v>
      </c>
      <c r="D5" s="1">
        <v>161</v>
      </c>
    </row>
    <row r="6" spans="1:4" x14ac:dyDescent="0.2">
      <c r="A6" s="1">
        <v>1</v>
      </c>
      <c r="B6" s="1" t="s">
        <v>37</v>
      </c>
      <c r="C6" s="1">
        <v>62</v>
      </c>
      <c r="D6" s="1">
        <v>188</v>
      </c>
    </row>
    <row r="7" spans="1:4" x14ac:dyDescent="0.2">
      <c r="A7" s="1">
        <v>2</v>
      </c>
      <c r="B7" s="1" t="s">
        <v>36</v>
      </c>
      <c r="C7" s="1">
        <v>63</v>
      </c>
      <c r="D7" s="1">
        <v>187</v>
      </c>
    </row>
    <row r="8" spans="1:4" x14ac:dyDescent="0.2">
      <c r="A8" s="1">
        <v>2</v>
      </c>
      <c r="B8" s="1" t="s">
        <v>37</v>
      </c>
      <c r="C8" s="1">
        <v>76</v>
      </c>
      <c r="D8" s="1">
        <v>162</v>
      </c>
    </row>
    <row r="9" spans="1:4" x14ac:dyDescent="0.2">
      <c r="A9" s="1">
        <v>2</v>
      </c>
      <c r="B9" s="1" t="s">
        <v>37</v>
      </c>
      <c r="C9" s="1">
        <v>72</v>
      </c>
      <c r="D9" s="1">
        <v>166</v>
      </c>
    </row>
    <row r="10" spans="1:4" x14ac:dyDescent="0.2">
      <c r="A10" s="1">
        <v>1</v>
      </c>
      <c r="B10" s="1" t="s">
        <v>36</v>
      </c>
      <c r="C10" s="1">
        <v>68</v>
      </c>
      <c r="D10" s="1">
        <v>172</v>
      </c>
    </row>
    <row r="11" spans="1:4" x14ac:dyDescent="0.2">
      <c r="A11" s="1">
        <v>1</v>
      </c>
      <c r="B11" s="1" t="s">
        <v>37</v>
      </c>
      <c r="C11" s="1">
        <v>50</v>
      </c>
      <c r="D11" s="1">
        <v>183</v>
      </c>
    </row>
    <row r="12" spans="1:4" x14ac:dyDescent="0.2">
      <c r="A12" s="1">
        <v>1</v>
      </c>
      <c r="B12" s="1" t="s">
        <v>37</v>
      </c>
      <c r="C12" s="1">
        <v>86</v>
      </c>
      <c r="D12" s="1">
        <v>172</v>
      </c>
    </row>
    <row r="13" spans="1:4" x14ac:dyDescent="0.2">
      <c r="A13" s="1">
        <v>2</v>
      </c>
      <c r="B13" s="1" t="s">
        <v>37</v>
      </c>
      <c r="C13" s="1">
        <v>62</v>
      </c>
      <c r="D13" s="1">
        <v>169</v>
      </c>
    </row>
    <row r="14" spans="1:4" x14ac:dyDescent="0.2">
      <c r="A14" s="1">
        <v>1</v>
      </c>
      <c r="B14" s="1" t="s">
        <v>36</v>
      </c>
      <c r="C14" s="1">
        <v>100</v>
      </c>
      <c r="D14" s="1">
        <v>176</v>
      </c>
    </row>
    <row r="15" spans="1:4" x14ac:dyDescent="0.2">
      <c r="A15" s="1">
        <v>2</v>
      </c>
      <c r="B15" s="1" t="s">
        <v>37</v>
      </c>
      <c r="C15" s="1">
        <v>55</v>
      </c>
      <c r="D15" s="1">
        <v>164</v>
      </c>
    </row>
    <row r="16" spans="1:4" x14ac:dyDescent="0.2">
      <c r="A16" s="1">
        <v>1</v>
      </c>
      <c r="B16" s="1" t="s">
        <v>36</v>
      </c>
      <c r="C16" s="1">
        <v>59</v>
      </c>
      <c r="D16" s="1">
        <v>172</v>
      </c>
    </row>
    <row r="17" spans="1:4" x14ac:dyDescent="0.2">
      <c r="A17" s="1">
        <v>2</v>
      </c>
      <c r="B17" s="1" t="s">
        <v>36</v>
      </c>
      <c r="C17" s="1">
        <v>82</v>
      </c>
      <c r="D17" s="1">
        <v>187</v>
      </c>
    </row>
    <row r="18" spans="1:4" x14ac:dyDescent="0.2">
      <c r="A18" s="1">
        <v>1</v>
      </c>
      <c r="B18" s="1" t="s">
        <v>36</v>
      </c>
      <c r="C18" s="1">
        <v>109</v>
      </c>
      <c r="D18" s="1">
        <v>167</v>
      </c>
    </row>
    <row r="19" spans="1:4" x14ac:dyDescent="0.2">
      <c r="A19" s="1">
        <v>2</v>
      </c>
      <c r="B19" s="1" t="s">
        <v>37</v>
      </c>
      <c r="C19" s="1">
        <v>95</v>
      </c>
      <c r="D19" s="1">
        <v>156</v>
      </c>
    </row>
    <row r="20" spans="1:4" x14ac:dyDescent="0.2">
      <c r="A20" s="1">
        <v>1</v>
      </c>
      <c r="B20" s="1" t="s">
        <v>36</v>
      </c>
      <c r="C20" s="1">
        <v>50</v>
      </c>
      <c r="D20" s="1">
        <v>160</v>
      </c>
    </row>
    <row r="21" spans="1:4" x14ac:dyDescent="0.2">
      <c r="A21" s="1">
        <v>2</v>
      </c>
      <c r="B21" s="1" t="s">
        <v>36</v>
      </c>
      <c r="C21" s="1">
        <v>81</v>
      </c>
      <c r="D21" s="1">
        <v>167</v>
      </c>
    </row>
    <row r="22" spans="1:4" x14ac:dyDescent="0.2">
      <c r="A22" s="1">
        <v>2</v>
      </c>
      <c r="B22" s="1" t="s">
        <v>37</v>
      </c>
      <c r="C22" s="1">
        <v>89</v>
      </c>
      <c r="D22" s="1">
        <v>178</v>
      </c>
    </row>
    <row r="23" spans="1:4" x14ac:dyDescent="0.2">
      <c r="A23" s="1">
        <v>2</v>
      </c>
      <c r="B23" s="1" t="s">
        <v>37</v>
      </c>
      <c r="C23" s="1">
        <v>88</v>
      </c>
      <c r="D23" s="1">
        <v>160</v>
      </c>
    </row>
    <row r="24" spans="1:4" x14ac:dyDescent="0.2">
      <c r="A24" s="1">
        <v>1</v>
      </c>
      <c r="B24" s="1" t="s">
        <v>37</v>
      </c>
      <c r="C24" s="1">
        <v>75</v>
      </c>
      <c r="D24" s="1">
        <v>167</v>
      </c>
    </row>
    <row r="25" spans="1:4" x14ac:dyDescent="0.2">
      <c r="A25" s="1">
        <v>1</v>
      </c>
      <c r="B25" s="1" t="s">
        <v>36</v>
      </c>
      <c r="C25" s="1">
        <v>103</v>
      </c>
      <c r="D25" s="1">
        <v>161</v>
      </c>
    </row>
    <row r="26" spans="1:4" x14ac:dyDescent="0.2">
      <c r="A26" s="1">
        <v>1</v>
      </c>
      <c r="B26" s="1" t="s">
        <v>37</v>
      </c>
      <c r="C26" s="1">
        <v>62</v>
      </c>
      <c r="D26" s="1">
        <v>168</v>
      </c>
    </row>
    <row r="27" spans="1:4" x14ac:dyDescent="0.2">
      <c r="A27" s="1">
        <v>1</v>
      </c>
      <c r="B27" s="1" t="s">
        <v>36</v>
      </c>
      <c r="C27" s="1">
        <v>87</v>
      </c>
      <c r="D27" s="1">
        <v>161</v>
      </c>
    </row>
    <row r="28" spans="1:4" x14ac:dyDescent="0.2">
      <c r="A28" s="1">
        <v>2</v>
      </c>
      <c r="B28" s="1" t="s">
        <v>37</v>
      </c>
      <c r="C28" s="1">
        <v>97</v>
      </c>
      <c r="D28" s="1">
        <v>156</v>
      </c>
    </row>
    <row r="29" spans="1:4" x14ac:dyDescent="0.2">
      <c r="A29" s="1">
        <v>2</v>
      </c>
      <c r="B29" s="1" t="s">
        <v>37</v>
      </c>
      <c r="C29" s="1">
        <v>108</v>
      </c>
      <c r="D29" s="1">
        <v>165</v>
      </c>
    </row>
    <row r="30" spans="1:4" x14ac:dyDescent="0.2">
      <c r="A30" s="1">
        <v>1</v>
      </c>
      <c r="B30" s="1" t="s">
        <v>36</v>
      </c>
      <c r="C30" s="1">
        <v>51</v>
      </c>
      <c r="D30" s="1">
        <v>186</v>
      </c>
    </row>
    <row r="31" spans="1:4" x14ac:dyDescent="0.2">
      <c r="A31" s="1">
        <v>2</v>
      </c>
      <c r="B31" s="1" t="s">
        <v>36</v>
      </c>
      <c r="C31" s="1">
        <v>98</v>
      </c>
      <c r="D31" s="1">
        <v>185</v>
      </c>
    </row>
  </sheetData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opLeftCell="A34" workbookViewId="0">
      <selection activeCell="M14" sqref="M14"/>
    </sheetView>
  </sheetViews>
  <sheetFormatPr defaultRowHeight="12.75" x14ac:dyDescent="0.2"/>
  <cols>
    <col min="1" max="1" width="10.140625" style="1" bestFit="1" customWidth="1"/>
    <col min="2" max="16384" width="9.140625" style="1"/>
  </cols>
  <sheetData>
    <row r="1" spans="1:17" x14ac:dyDescent="0.2">
      <c r="A1" s="2" t="s">
        <v>0</v>
      </c>
      <c r="B1" s="2" t="s">
        <v>1</v>
      </c>
      <c r="C1" s="2" t="s">
        <v>35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30</v>
      </c>
      <c r="K1" s="2" t="s">
        <v>31</v>
      </c>
      <c r="O1" s="5" t="s">
        <v>46</v>
      </c>
    </row>
    <row r="2" spans="1:17" x14ac:dyDescent="0.2">
      <c r="A2" s="4">
        <v>40041</v>
      </c>
      <c r="B2" s="1">
        <v>10010</v>
      </c>
      <c r="C2" s="1" t="s">
        <v>8</v>
      </c>
      <c r="D2" s="1" t="s">
        <v>9</v>
      </c>
      <c r="E2" s="3">
        <v>2.5</v>
      </c>
      <c r="F2" s="1">
        <v>25</v>
      </c>
      <c r="G2" s="1">
        <v>1</v>
      </c>
      <c r="H2" s="3">
        <v>62.5</v>
      </c>
      <c r="I2" s="1">
        <v>10</v>
      </c>
      <c r="J2" s="1" t="s">
        <v>27</v>
      </c>
      <c r="K2" s="1" t="s">
        <v>32</v>
      </c>
      <c r="O2" s="5" t="s">
        <v>45</v>
      </c>
      <c r="P2" s="1" t="s">
        <v>44</v>
      </c>
    </row>
    <row r="3" spans="1:17" x14ac:dyDescent="0.2">
      <c r="A3" s="4">
        <v>40041</v>
      </c>
      <c r="B3" s="1">
        <v>10010</v>
      </c>
      <c r="C3" s="1" t="s">
        <v>10</v>
      </c>
      <c r="D3" s="1" t="s">
        <v>11</v>
      </c>
      <c r="E3" s="3">
        <v>80</v>
      </c>
      <c r="F3" s="1">
        <v>1</v>
      </c>
      <c r="G3" s="1">
        <v>2</v>
      </c>
      <c r="H3" s="3">
        <v>80</v>
      </c>
      <c r="I3" s="1">
        <v>10</v>
      </c>
      <c r="J3" s="1" t="s">
        <v>27</v>
      </c>
      <c r="K3" s="1" t="s">
        <v>32</v>
      </c>
      <c r="O3" s="1">
        <v>10</v>
      </c>
      <c r="P3" s="1" t="s">
        <v>27</v>
      </c>
    </row>
    <row r="4" spans="1:17" x14ac:dyDescent="0.2">
      <c r="A4" s="4">
        <v>40041</v>
      </c>
      <c r="B4" s="1">
        <v>10010</v>
      </c>
      <c r="C4" s="1" t="s">
        <v>12</v>
      </c>
      <c r="D4" s="1" t="s">
        <v>13</v>
      </c>
      <c r="E4" s="3">
        <v>128</v>
      </c>
      <c r="F4" s="1">
        <v>1</v>
      </c>
      <c r="G4" s="1">
        <v>3</v>
      </c>
      <c r="H4" s="3">
        <v>128</v>
      </c>
      <c r="I4" s="1">
        <v>15</v>
      </c>
      <c r="J4" s="1" t="s">
        <v>29</v>
      </c>
      <c r="K4" s="1" t="s">
        <v>32</v>
      </c>
      <c r="O4" s="1">
        <v>12</v>
      </c>
      <c r="P4" s="1" t="s">
        <v>28</v>
      </c>
    </row>
    <row r="5" spans="1:17" x14ac:dyDescent="0.2">
      <c r="A5" s="4">
        <v>40050</v>
      </c>
      <c r="B5" s="1">
        <v>10050</v>
      </c>
      <c r="C5" s="1" t="s">
        <v>14</v>
      </c>
      <c r="D5" s="1" t="s">
        <v>9</v>
      </c>
      <c r="E5" s="3">
        <v>8</v>
      </c>
      <c r="F5" s="1">
        <v>5</v>
      </c>
      <c r="G5" s="1">
        <v>1</v>
      </c>
      <c r="H5" s="3">
        <v>40</v>
      </c>
      <c r="I5" s="1">
        <v>10</v>
      </c>
      <c r="J5" s="1" t="s">
        <v>27</v>
      </c>
      <c r="K5" s="1" t="s">
        <v>33</v>
      </c>
      <c r="O5" s="1">
        <v>15</v>
      </c>
      <c r="P5" s="1" t="s">
        <v>29</v>
      </c>
    </row>
    <row r="6" spans="1:17" x14ac:dyDescent="0.2">
      <c r="A6" s="4">
        <v>40050</v>
      </c>
      <c r="B6" s="1">
        <v>10050</v>
      </c>
      <c r="C6" s="1" t="s">
        <v>15</v>
      </c>
      <c r="D6" s="1" t="s">
        <v>16</v>
      </c>
      <c r="E6" s="3">
        <v>1.2</v>
      </c>
      <c r="F6" s="1">
        <v>20</v>
      </c>
      <c r="G6" s="1">
        <v>1</v>
      </c>
      <c r="H6" s="3">
        <v>24</v>
      </c>
      <c r="I6" s="1">
        <v>15</v>
      </c>
      <c r="J6" s="1" t="s">
        <v>29</v>
      </c>
      <c r="K6" s="1" t="s">
        <v>33</v>
      </c>
    </row>
    <row r="7" spans="1:17" x14ac:dyDescent="0.2">
      <c r="A7" s="4">
        <v>40050</v>
      </c>
      <c r="B7" s="1">
        <v>10050</v>
      </c>
      <c r="C7" s="1" t="s">
        <v>17</v>
      </c>
      <c r="D7" s="1" t="s">
        <v>18</v>
      </c>
      <c r="E7" s="3">
        <v>5.5</v>
      </c>
      <c r="F7" s="1">
        <v>5</v>
      </c>
      <c r="G7" s="1">
        <v>2</v>
      </c>
      <c r="H7" s="3">
        <v>27.5</v>
      </c>
      <c r="I7" s="1">
        <v>12</v>
      </c>
      <c r="J7" s="1" t="s">
        <v>28</v>
      </c>
      <c r="K7" s="1" t="s">
        <v>33</v>
      </c>
      <c r="O7" s="5" t="s">
        <v>43</v>
      </c>
    </row>
    <row r="8" spans="1:17" x14ac:dyDescent="0.2">
      <c r="A8" s="4">
        <v>40057</v>
      </c>
      <c r="B8" s="1">
        <v>10200</v>
      </c>
      <c r="C8" s="1" t="s">
        <v>8</v>
      </c>
      <c r="D8" s="1" t="s">
        <v>9</v>
      </c>
      <c r="E8" s="3">
        <v>2.5</v>
      </c>
      <c r="F8" s="1">
        <v>25</v>
      </c>
      <c r="G8" s="1">
        <v>1</v>
      </c>
      <c r="H8" s="3">
        <v>62.5</v>
      </c>
      <c r="I8" s="1">
        <v>15</v>
      </c>
      <c r="J8" s="1" t="s">
        <v>29</v>
      </c>
      <c r="K8" s="1" t="s">
        <v>34</v>
      </c>
      <c r="P8" s="1" t="s">
        <v>27</v>
      </c>
      <c r="Q8" s="3">
        <f>SUMIF($J$2:$J$55,"Helminen",$H$2:$H$55)</f>
        <v>2307.1</v>
      </c>
    </row>
    <row r="9" spans="1:17" x14ac:dyDescent="0.2">
      <c r="A9" s="4">
        <v>40057</v>
      </c>
      <c r="B9" s="1">
        <v>10200</v>
      </c>
      <c r="C9" s="1" t="s">
        <v>15</v>
      </c>
      <c r="D9" s="1" t="s">
        <v>16</v>
      </c>
      <c r="E9" s="3">
        <v>1.2</v>
      </c>
      <c r="F9" s="1">
        <v>15</v>
      </c>
      <c r="G9" s="1">
        <v>1</v>
      </c>
      <c r="H9" s="3">
        <v>18</v>
      </c>
      <c r="I9" s="1">
        <v>15</v>
      </c>
      <c r="J9" s="1" t="s">
        <v>29</v>
      </c>
      <c r="K9" s="1" t="s">
        <v>34</v>
      </c>
      <c r="P9" s="1" t="s">
        <v>28</v>
      </c>
      <c r="Q9" s="3">
        <f>SUMIF($J$2:$J$55,"Oikarainen",$H$2:$H$55)</f>
        <v>1829.5</v>
      </c>
    </row>
    <row r="10" spans="1:17" x14ac:dyDescent="0.2">
      <c r="A10" s="4">
        <v>40057</v>
      </c>
      <c r="B10" s="1">
        <v>10200</v>
      </c>
      <c r="C10" s="1" t="s">
        <v>19</v>
      </c>
      <c r="D10" s="1" t="s">
        <v>11</v>
      </c>
      <c r="E10" s="3">
        <v>8.5</v>
      </c>
      <c r="F10" s="1">
        <v>2</v>
      </c>
      <c r="G10" s="1">
        <v>2</v>
      </c>
      <c r="H10" s="3">
        <v>17</v>
      </c>
      <c r="I10" s="1">
        <v>12</v>
      </c>
      <c r="J10" s="1" t="s">
        <v>28</v>
      </c>
      <c r="K10" s="1" t="s">
        <v>34</v>
      </c>
      <c r="P10" s="1" t="s">
        <v>29</v>
      </c>
      <c r="Q10" s="3">
        <f>SUMIF($J$2:$J$55,"Kutvonen",$H$2:$H$55)</f>
        <v>2118.5</v>
      </c>
    </row>
    <row r="11" spans="1:17" x14ac:dyDescent="0.2">
      <c r="A11" s="4">
        <v>40057</v>
      </c>
      <c r="B11" s="1">
        <v>10200</v>
      </c>
      <c r="C11" s="1" t="s">
        <v>20</v>
      </c>
      <c r="D11" s="1" t="s">
        <v>11</v>
      </c>
      <c r="E11" s="3">
        <v>125</v>
      </c>
      <c r="F11" s="1">
        <v>3</v>
      </c>
      <c r="G11" s="1">
        <v>2</v>
      </c>
      <c r="H11" s="3">
        <v>375</v>
      </c>
      <c r="I11" s="1">
        <v>15</v>
      </c>
      <c r="J11" s="1" t="s">
        <v>29</v>
      </c>
      <c r="K11" s="1" t="s">
        <v>34</v>
      </c>
    </row>
    <row r="12" spans="1:17" x14ac:dyDescent="0.2">
      <c r="A12" s="4">
        <v>40096</v>
      </c>
      <c r="B12" s="1">
        <v>10500</v>
      </c>
      <c r="C12" s="1" t="s">
        <v>21</v>
      </c>
      <c r="D12" s="1" t="s">
        <v>11</v>
      </c>
      <c r="E12" s="3">
        <v>250</v>
      </c>
      <c r="F12" s="1">
        <v>1</v>
      </c>
      <c r="G12" s="1">
        <v>2</v>
      </c>
      <c r="H12" s="3">
        <v>250</v>
      </c>
      <c r="I12" s="1">
        <v>12</v>
      </c>
      <c r="J12" s="1" t="s">
        <v>28</v>
      </c>
      <c r="K12" s="1" t="s">
        <v>33</v>
      </c>
      <c r="O12" s="5" t="s">
        <v>42</v>
      </c>
    </row>
    <row r="13" spans="1:17" x14ac:dyDescent="0.2">
      <c r="A13" s="4">
        <v>40096</v>
      </c>
      <c r="B13" s="1">
        <v>10500</v>
      </c>
      <c r="C13" s="1" t="s">
        <v>8</v>
      </c>
      <c r="D13" s="1" t="s">
        <v>9</v>
      </c>
      <c r="E13" s="3">
        <v>2.5</v>
      </c>
      <c r="F13" s="1">
        <v>25</v>
      </c>
      <c r="G13" s="1">
        <v>1</v>
      </c>
      <c r="H13" s="3">
        <v>62.5</v>
      </c>
      <c r="I13" s="1">
        <v>10</v>
      </c>
      <c r="J13" s="1" t="s">
        <v>27</v>
      </c>
      <c r="K13" s="1" t="s">
        <v>33</v>
      </c>
      <c r="P13" s="1">
        <v>1</v>
      </c>
      <c r="Q13" s="3">
        <f>SUMIF($G$2:$G$55,"1",$H$2:$H$55)</f>
        <v>1529.6</v>
      </c>
    </row>
    <row r="14" spans="1:17" x14ac:dyDescent="0.2">
      <c r="A14" s="4">
        <v>40096</v>
      </c>
      <c r="B14" s="1">
        <v>10500</v>
      </c>
      <c r="C14" s="1" t="s">
        <v>22</v>
      </c>
      <c r="D14" s="1" t="s">
        <v>18</v>
      </c>
      <c r="E14" s="3">
        <v>2</v>
      </c>
      <c r="F14" s="1">
        <v>10</v>
      </c>
      <c r="G14" s="1">
        <v>2</v>
      </c>
      <c r="H14" s="3">
        <v>20</v>
      </c>
      <c r="I14" s="1">
        <v>15</v>
      </c>
      <c r="J14" s="1" t="s">
        <v>29</v>
      </c>
      <c r="K14" s="1" t="s">
        <v>33</v>
      </c>
      <c r="P14" s="1">
        <v>2</v>
      </c>
      <c r="Q14" s="3">
        <f>SUMIF($G$2:$G$55,"2",$H$2:$H$55)</f>
        <v>3737.5</v>
      </c>
    </row>
    <row r="15" spans="1:17" x14ac:dyDescent="0.2">
      <c r="A15" s="4">
        <v>40132</v>
      </c>
      <c r="B15" s="1">
        <v>10600</v>
      </c>
      <c r="C15" s="1" t="s">
        <v>23</v>
      </c>
      <c r="D15" s="1" t="s">
        <v>24</v>
      </c>
      <c r="E15" s="3">
        <v>0.1</v>
      </c>
      <c r="F15" s="1">
        <v>200</v>
      </c>
      <c r="G15" s="1">
        <v>9</v>
      </c>
      <c r="H15" s="3">
        <v>20</v>
      </c>
      <c r="I15" s="1">
        <v>12</v>
      </c>
      <c r="J15" s="1" t="s">
        <v>28</v>
      </c>
      <c r="K15" s="1" t="s">
        <v>32</v>
      </c>
      <c r="P15" s="1">
        <v>3</v>
      </c>
      <c r="Q15" s="3">
        <f>SUMIF($G$2:$G$55,"3",$H$2:$H$55)</f>
        <v>512</v>
      </c>
    </row>
    <row r="16" spans="1:17" x14ac:dyDescent="0.2">
      <c r="A16" s="4">
        <v>40132</v>
      </c>
      <c r="B16" s="1">
        <v>10600</v>
      </c>
      <c r="C16" s="1" t="s">
        <v>25</v>
      </c>
      <c r="D16" s="1" t="s">
        <v>26</v>
      </c>
      <c r="E16" s="3">
        <v>25</v>
      </c>
      <c r="F16" s="1">
        <v>1</v>
      </c>
      <c r="G16" s="1">
        <v>5</v>
      </c>
      <c r="H16" s="3">
        <v>25</v>
      </c>
      <c r="I16" s="1">
        <v>12</v>
      </c>
      <c r="J16" s="1" t="s">
        <v>28</v>
      </c>
      <c r="K16" s="1" t="s">
        <v>32</v>
      </c>
      <c r="P16" s="1">
        <v>5</v>
      </c>
      <c r="Q16" s="3">
        <f>SUMIF($G$2:$G$55,"5",$H$2:$H$55)</f>
        <v>300</v>
      </c>
    </row>
    <row r="17" spans="1:17" x14ac:dyDescent="0.2">
      <c r="A17" s="4">
        <v>40133</v>
      </c>
      <c r="B17" s="1">
        <v>10010</v>
      </c>
      <c r="C17" s="1" t="s">
        <v>8</v>
      </c>
      <c r="D17" s="1" t="s">
        <v>9</v>
      </c>
      <c r="E17" s="3">
        <v>2.5</v>
      </c>
      <c r="F17" s="1">
        <v>15</v>
      </c>
      <c r="G17" s="1">
        <v>1</v>
      </c>
      <c r="H17" s="3">
        <v>37.5</v>
      </c>
      <c r="I17" s="1">
        <v>10</v>
      </c>
      <c r="J17" s="1" t="s">
        <v>27</v>
      </c>
      <c r="K17" s="1" t="s">
        <v>32</v>
      </c>
      <c r="P17" s="1">
        <v>9</v>
      </c>
      <c r="Q17" s="3">
        <f>SUMIF($G$2:$G$55,"9",$H$2:$H$55)</f>
        <v>176</v>
      </c>
    </row>
    <row r="18" spans="1:17" x14ac:dyDescent="0.2">
      <c r="A18" s="4">
        <v>40133</v>
      </c>
      <c r="B18" s="1">
        <v>10010</v>
      </c>
      <c r="C18" s="1" t="s">
        <v>10</v>
      </c>
      <c r="D18" s="1" t="s">
        <v>11</v>
      </c>
      <c r="E18" s="3">
        <v>80</v>
      </c>
      <c r="F18" s="1">
        <v>2</v>
      </c>
      <c r="G18" s="1">
        <v>2</v>
      </c>
      <c r="H18" s="3">
        <v>160</v>
      </c>
      <c r="I18" s="1">
        <v>15</v>
      </c>
      <c r="J18" s="1" t="s">
        <v>29</v>
      </c>
      <c r="K18" s="1" t="s">
        <v>32</v>
      </c>
    </row>
    <row r="19" spans="1:17" x14ac:dyDescent="0.2">
      <c r="A19" s="4">
        <v>40133</v>
      </c>
      <c r="B19" s="1">
        <v>10010</v>
      </c>
      <c r="C19" s="1" t="s">
        <v>12</v>
      </c>
      <c r="D19" s="1" t="s">
        <v>13</v>
      </c>
      <c r="E19" s="3">
        <v>128</v>
      </c>
      <c r="F19" s="1">
        <v>1</v>
      </c>
      <c r="G19" s="1">
        <v>3</v>
      </c>
      <c r="H19" s="3">
        <v>128</v>
      </c>
      <c r="I19" s="1">
        <v>15</v>
      </c>
      <c r="J19" s="1" t="s">
        <v>29</v>
      </c>
      <c r="K19" s="1" t="s">
        <v>32</v>
      </c>
    </row>
    <row r="20" spans="1:17" x14ac:dyDescent="0.2">
      <c r="A20" s="4">
        <v>40137</v>
      </c>
      <c r="B20" s="1">
        <v>10500</v>
      </c>
      <c r="C20" s="1" t="s">
        <v>20</v>
      </c>
      <c r="D20" s="1" t="s">
        <v>11</v>
      </c>
      <c r="E20" s="3">
        <v>125</v>
      </c>
      <c r="F20" s="1">
        <v>3</v>
      </c>
      <c r="G20" s="1">
        <v>1</v>
      </c>
      <c r="H20" s="3">
        <v>375</v>
      </c>
      <c r="I20" s="1">
        <v>12</v>
      </c>
      <c r="J20" s="1" t="s">
        <v>28</v>
      </c>
      <c r="K20" s="1" t="s">
        <v>32</v>
      </c>
    </row>
    <row r="21" spans="1:17" x14ac:dyDescent="0.2">
      <c r="A21" s="4">
        <v>40137</v>
      </c>
      <c r="B21" s="1">
        <v>10500</v>
      </c>
      <c r="C21" s="1" t="s">
        <v>14</v>
      </c>
      <c r="D21" s="1" t="s">
        <v>9</v>
      </c>
      <c r="E21" s="3">
        <v>8</v>
      </c>
      <c r="F21" s="1">
        <v>5</v>
      </c>
      <c r="G21" s="1">
        <v>1</v>
      </c>
      <c r="H21" s="3">
        <v>40</v>
      </c>
      <c r="I21" s="1">
        <v>12</v>
      </c>
      <c r="J21" s="1" t="s">
        <v>28</v>
      </c>
      <c r="K21" s="1" t="s">
        <v>32</v>
      </c>
    </row>
    <row r="22" spans="1:17" x14ac:dyDescent="0.2">
      <c r="A22" s="4">
        <v>40148</v>
      </c>
      <c r="B22" s="1">
        <v>10200</v>
      </c>
      <c r="C22" s="1" t="s">
        <v>23</v>
      </c>
      <c r="D22" s="1" t="s">
        <v>24</v>
      </c>
      <c r="E22" s="3">
        <v>0.1</v>
      </c>
      <c r="F22" s="1">
        <v>300</v>
      </c>
      <c r="G22" s="1">
        <v>9</v>
      </c>
      <c r="H22" s="3">
        <v>30</v>
      </c>
      <c r="I22" s="1">
        <v>15</v>
      </c>
      <c r="J22" s="1" t="s">
        <v>29</v>
      </c>
      <c r="K22" s="1" t="s">
        <v>34</v>
      </c>
    </row>
    <row r="23" spans="1:17" x14ac:dyDescent="0.2">
      <c r="A23" s="4">
        <v>40148</v>
      </c>
      <c r="B23" s="1">
        <v>10200</v>
      </c>
      <c r="C23" s="1" t="s">
        <v>15</v>
      </c>
      <c r="D23" s="1" t="s">
        <v>16</v>
      </c>
      <c r="E23" s="3">
        <v>1.2</v>
      </c>
      <c r="F23" s="1">
        <v>15</v>
      </c>
      <c r="G23" s="1">
        <v>1</v>
      </c>
      <c r="H23" s="3">
        <v>18</v>
      </c>
      <c r="I23" s="1">
        <v>15</v>
      </c>
      <c r="J23" s="1" t="s">
        <v>29</v>
      </c>
      <c r="K23" s="1" t="s">
        <v>34</v>
      </c>
    </row>
    <row r="24" spans="1:17" x14ac:dyDescent="0.2">
      <c r="A24" s="4">
        <v>40148</v>
      </c>
      <c r="B24" s="1">
        <v>10200</v>
      </c>
      <c r="C24" s="1" t="s">
        <v>19</v>
      </c>
      <c r="D24" s="1" t="s">
        <v>11</v>
      </c>
      <c r="E24" s="3">
        <v>8.5</v>
      </c>
      <c r="F24" s="1">
        <v>2</v>
      </c>
      <c r="G24" s="1">
        <v>2</v>
      </c>
      <c r="H24" s="3">
        <v>17</v>
      </c>
      <c r="I24" s="1">
        <v>15</v>
      </c>
      <c r="J24" s="1" t="s">
        <v>29</v>
      </c>
      <c r="K24" s="1" t="s">
        <v>34</v>
      </c>
    </row>
    <row r="25" spans="1:17" x14ac:dyDescent="0.2">
      <c r="A25" s="4">
        <v>40148</v>
      </c>
      <c r="B25" s="1">
        <v>10200</v>
      </c>
      <c r="C25" s="1" t="s">
        <v>25</v>
      </c>
      <c r="D25" s="1" t="s">
        <v>26</v>
      </c>
      <c r="E25" s="3">
        <v>25</v>
      </c>
      <c r="F25" s="1">
        <v>5</v>
      </c>
      <c r="G25" s="1">
        <v>5</v>
      </c>
      <c r="H25" s="3">
        <v>125</v>
      </c>
      <c r="I25" s="1">
        <v>15</v>
      </c>
      <c r="J25" s="1" t="s">
        <v>29</v>
      </c>
      <c r="K25" s="1" t="s">
        <v>34</v>
      </c>
    </row>
    <row r="26" spans="1:17" x14ac:dyDescent="0.2">
      <c r="A26" s="4">
        <v>40181</v>
      </c>
      <c r="B26" s="1">
        <v>10010</v>
      </c>
      <c r="C26" s="1" t="s">
        <v>10</v>
      </c>
      <c r="D26" s="1" t="s">
        <v>11</v>
      </c>
      <c r="E26" s="3">
        <v>80</v>
      </c>
      <c r="F26" s="1">
        <v>5</v>
      </c>
      <c r="G26" s="1">
        <v>2</v>
      </c>
      <c r="H26" s="3">
        <v>400</v>
      </c>
      <c r="I26" s="1">
        <v>10</v>
      </c>
      <c r="J26" s="1" t="s">
        <v>27</v>
      </c>
      <c r="K26" s="1" t="s">
        <v>32</v>
      </c>
    </row>
    <row r="27" spans="1:17" x14ac:dyDescent="0.2">
      <c r="A27" s="4">
        <v>40181</v>
      </c>
      <c r="B27" s="1">
        <v>10010</v>
      </c>
      <c r="C27" s="1" t="s">
        <v>8</v>
      </c>
      <c r="D27" s="1" t="s">
        <v>9</v>
      </c>
      <c r="E27" s="3">
        <v>2.5</v>
      </c>
      <c r="F27" s="1">
        <v>25</v>
      </c>
      <c r="G27" s="1">
        <v>1</v>
      </c>
      <c r="H27" s="3">
        <v>62.5</v>
      </c>
      <c r="I27" s="1">
        <v>10</v>
      </c>
      <c r="J27" s="1" t="s">
        <v>27</v>
      </c>
      <c r="K27" s="1" t="s">
        <v>32</v>
      </c>
    </row>
    <row r="28" spans="1:17" x14ac:dyDescent="0.2">
      <c r="A28" s="4">
        <v>40188</v>
      </c>
      <c r="B28" s="1">
        <v>10010</v>
      </c>
      <c r="C28" s="1" t="s">
        <v>10</v>
      </c>
      <c r="D28" s="1" t="s">
        <v>11</v>
      </c>
      <c r="E28" s="3">
        <v>80</v>
      </c>
      <c r="F28" s="1">
        <v>1</v>
      </c>
      <c r="G28" s="1">
        <v>2</v>
      </c>
      <c r="H28" s="3">
        <v>80</v>
      </c>
      <c r="I28" s="1">
        <v>10</v>
      </c>
      <c r="J28" s="1" t="s">
        <v>27</v>
      </c>
      <c r="K28" s="1" t="s">
        <v>32</v>
      </c>
    </row>
    <row r="29" spans="1:17" x14ac:dyDescent="0.2">
      <c r="A29" s="4">
        <v>40188</v>
      </c>
      <c r="B29" s="1">
        <v>10010</v>
      </c>
      <c r="C29" s="1" t="s">
        <v>12</v>
      </c>
      <c r="D29" s="1" t="s">
        <v>13</v>
      </c>
      <c r="E29" s="3">
        <v>128</v>
      </c>
      <c r="F29" s="1">
        <v>1</v>
      </c>
      <c r="G29" s="1">
        <v>3</v>
      </c>
      <c r="H29" s="3">
        <v>128</v>
      </c>
      <c r="I29" s="1">
        <v>12</v>
      </c>
      <c r="J29" s="1" t="s">
        <v>28</v>
      </c>
      <c r="K29" s="1" t="s">
        <v>32</v>
      </c>
    </row>
    <row r="30" spans="1:17" x14ac:dyDescent="0.2">
      <c r="A30" s="4">
        <v>40188</v>
      </c>
      <c r="B30" s="1">
        <v>10010</v>
      </c>
      <c r="C30" s="1" t="s">
        <v>8</v>
      </c>
      <c r="D30" s="1" t="s">
        <v>9</v>
      </c>
      <c r="E30" s="3">
        <v>2.5</v>
      </c>
      <c r="F30" s="1">
        <v>15</v>
      </c>
      <c r="G30" s="1">
        <v>1</v>
      </c>
      <c r="H30" s="3">
        <v>37.5</v>
      </c>
      <c r="I30" s="1">
        <v>10</v>
      </c>
      <c r="J30" s="1" t="s">
        <v>27</v>
      </c>
      <c r="K30" s="1" t="s">
        <v>32</v>
      </c>
    </row>
    <row r="31" spans="1:17" x14ac:dyDescent="0.2">
      <c r="A31" s="4">
        <v>40198</v>
      </c>
      <c r="B31" s="1">
        <v>10200</v>
      </c>
      <c r="C31" s="1" t="s">
        <v>23</v>
      </c>
      <c r="D31" s="1" t="s">
        <v>24</v>
      </c>
      <c r="E31" s="3">
        <v>0.1</v>
      </c>
      <c r="F31" s="1">
        <v>300</v>
      </c>
      <c r="G31" s="1">
        <v>9</v>
      </c>
      <c r="H31" s="3">
        <v>30</v>
      </c>
      <c r="I31" s="1">
        <v>15</v>
      </c>
      <c r="J31" s="1" t="s">
        <v>29</v>
      </c>
      <c r="K31" s="1" t="s">
        <v>34</v>
      </c>
    </row>
    <row r="32" spans="1:17" x14ac:dyDescent="0.2">
      <c r="A32" s="4">
        <v>40198</v>
      </c>
      <c r="B32" s="1">
        <v>10200</v>
      </c>
      <c r="C32" s="1" t="s">
        <v>15</v>
      </c>
      <c r="D32" s="1" t="s">
        <v>16</v>
      </c>
      <c r="E32" s="3">
        <v>1.2</v>
      </c>
      <c r="F32" s="1">
        <v>15</v>
      </c>
      <c r="G32" s="1">
        <v>1</v>
      </c>
      <c r="H32" s="3">
        <v>18</v>
      </c>
      <c r="I32" s="1">
        <v>12</v>
      </c>
      <c r="J32" s="1" t="s">
        <v>28</v>
      </c>
      <c r="K32" s="1" t="s">
        <v>34</v>
      </c>
    </row>
    <row r="33" spans="1:11" x14ac:dyDescent="0.2">
      <c r="A33" s="4">
        <v>40198</v>
      </c>
      <c r="B33" s="1">
        <v>10200</v>
      </c>
      <c r="C33" s="1" t="s">
        <v>19</v>
      </c>
      <c r="D33" s="1" t="s">
        <v>11</v>
      </c>
      <c r="E33" s="3">
        <v>8.5</v>
      </c>
      <c r="F33" s="1">
        <v>2</v>
      </c>
      <c r="G33" s="1">
        <v>2</v>
      </c>
      <c r="H33" s="3">
        <v>17</v>
      </c>
      <c r="I33" s="1">
        <v>12</v>
      </c>
      <c r="J33" s="1" t="s">
        <v>28</v>
      </c>
      <c r="K33" s="1" t="s">
        <v>34</v>
      </c>
    </row>
    <row r="34" spans="1:11" x14ac:dyDescent="0.2">
      <c r="A34" s="4">
        <v>40198</v>
      </c>
      <c r="B34" s="1">
        <v>10200</v>
      </c>
      <c r="C34" s="1" t="s">
        <v>25</v>
      </c>
      <c r="D34" s="1" t="s">
        <v>26</v>
      </c>
      <c r="E34" s="3">
        <v>25</v>
      </c>
      <c r="F34" s="1">
        <v>5</v>
      </c>
      <c r="G34" s="1">
        <v>5</v>
      </c>
      <c r="H34" s="3">
        <v>125</v>
      </c>
      <c r="I34" s="1">
        <v>15</v>
      </c>
      <c r="J34" s="1" t="s">
        <v>29</v>
      </c>
      <c r="K34" s="1" t="s">
        <v>34</v>
      </c>
    </row>
    <row r="35" spans="1:11" x14ac:dyDescent="0.2">
      <c r="A35" s="4">
        <v>40217</v>
      </c>
      <c r="B35" s="1">
        <v>10050</v>
      </c>
      <c r="C35" s="1" t="s">
        <v>14</v>
      </c>
      <c r="D35" s="1" t="s">
        <v>9</v>
      </c>
      <c r="E35" s="3">
        <v>8</v>
      </c>
      <c r="F35" s="1">
        <v>5</v>
      </c>
      <c r="G35" s="1">
        <v>1</v>
      </c>
      <c r="H35" s="3">
        <v>40</v>
      </c>
      <c r="I35" s="1">
        <v>12</v>
      </c>
      <c r="J35" s="1" t="s">
        <v>28</v>
      </c>
      <c r="K35" s="1" t="s">
        <v>33</v>
      </c>
    </row>
    <row r="36" spans="1:11" x14ac:dyDescent="0.2">
      <c r="A36" s="4">
        <v>40217</v>
      </c>
      <c r="B36" s="1">
        <v>10050</v>
      </c>
      <c r="C36" s="1" t="s">
        <v>15</v>
      </c>
      <c r="D36" s="1" t="s">
        <v>16</v>
      </c>
      <c r="E36" s="3">
        <v>1.2</v>
      </c>
      <c r="F36" s="1">
        <v>20</v>
      </c>
      <c r="G36" s="1">
        <v>1</v>
      </c>
      <c r="H36" s="3">
        <v>24</v>
      </c>
      <c r="I36" s="1">
        <v>12</v>
      </c>
      <c r="J36" s="1" t="s">
        <v>28</v>
      </c>
      <c r="K36" s="1" t="s">
        <v>33</v>
      </c>
    </row>
    <row r="37" spans="1:11" x14ac:dyDescent="0.2">
      <c r="A37" s="4">
        <v>40252</v>
      </c>
      <c r="B37" s="1">
        <v>10600</v>
      </c>
      <c r="C37" s="1" t="s">
        <v>23</v>
      </c>
      <c r="D37" s="1" t="s">
        <v>24</v>
      </c>
      <c r="E37" s="3">
        <v>0.1</v>
      </c>
      <c r="F37" s="1">
        <v>200</v>
      </c>
      <c r="G37" s="1">
        <v>9</v>
      </c>
      <c r="H37" s="3">
        <v>20</v>
      </c>
      <c r="I37" s="1">
        <v>10</v>
      </c>
      <c r="J37" s="1" t="s">
        <v>27</v>
      </c>
      <c r="K37" s="1" t="s">
        <v>32</v>
      </c>
    </row>
    <row r="38" spans="1:11" x14ac:dyDescent="0.2">
      <c r="A38" s="4">
        <v>40252</v>
      </c>
      <c r="B38" s="1">
        <v>10600</v>
      </c>
      <c r="C38" s="1" t="s">
        <v>25</v>
      </c>
      <c r="D38" s="1" t="s">
        <v>26</v>
      </c>
      <c r="E38" s="3">
        <v>25</v>
      </c>
      <c r="F38" s="1">
        <v>1</v>
      </c>
      <c r="G38" s="1">
        <v>5</v>
      </c>
      <c r="H38" s="3">
        <v>25</v>
      </c>
      <c r="I38" s="1">
        <v>10</v>
      </c>
      <c r="J38" s="1" t="s">
        <v>27</v>
      </c>
      <c r="K38" s="1" t="s">
        <v>32</v>
      </c>
    </row>
    <row r="39" spans="1:11" x14ac:dyDescent="0.2">
      <c r="A39" s="4">
        <v>40270</v>
      </c>
      <c r="B39" s="1">
        <v>10200</v>
      </c>
      <c r="C39" s="1" t="s">
        <v>23</v>
      </c>
      <c r="D39" s="1" t="s">
        <v>24</v>
      </c>
      <c r="E39" s="3">
        <v>0.1</v>
      </c>
      <c r="F39" s="1">
        <v>150</v>
      </c>
      <c r="G39" s="1">
        <v>9</v>
      </c>
      <c r="H39" s="3">
        <v>15</v>
      </c>
      <c r="I39" s="1">
        <v>15</v>
      </c>
      <c r="J39" s="1" t="s">
        <v>29</v>
      </c>
      <c r="K39" s="1" t="s">
        <v>34</v>
      </c>
    </row>
    <row r="40" spans="1:11" x14ac:dyDescent="0.2">
      <c r="A40" s="4">
        <v>40299</v>
      </c>
      <c r="B40" s="1">
        <v>10010</v>
      </c>
      <c r="C40" s="1" t="s">
        <v>12</v>
      </c>
      <c r="D40" s="1" t="s">
        <v>13</v>
      </c>
      <c r="E40" s="3">
        <v>128</v>
      </c>
      <c r="F40" s="1">
        <v>1</v>
      </c>
      <c r="G40" s="1">
        <v>3</v>
      </c>
      <c r="H40" s="3">
        <v>128</v>
      </c>
      <c r="I40" s="1">
        <v>10</v>
      </c>
      <c r="J40" s="1" t="s">
        <v>27</v>
      </c>
      <c r="K40" s="1" t="s">
        <v>32</v>
      </c>
    </row>
    <row r="41" spans="1:11" x14ac:dyDescent="0.2">
      <c r="A41" s="4">
        <v>40313</v>
      </c>
      <c r="B41" s="1">
        <v>10500</v>
      </c>
      <c r="C41" s="1" t="s">
        <v>20</v>
      </c>
      <c r="D41" s="1" t="s">
        <v>11</v>
      </c>
      <c r="E41" s="3">
        <v>125</v>
      </c>
      <c r="F41" s="1">
        <v>2</v>
      </c>
      <c r="G41" s="1">
        <v>1</v>
      </c>
      <c r="H41" s="3">
        <v>250</v>
      </c>
      <c r="I41" s="1">
        <v>10</v>
      </c>
      <c r="J41" s="1" t="s">
        <v>27</v>
      </c>
      <c r="K41" s="1" t="s">
        <v>32</v>
      </c>
    </row>
    <row r="42" spans="1:11" x14ac:dyDescent="0.2">
      <c r="A42" s="4">
        <v>40345</v>
      </c>
      <c r="B42" s="1">
        <v>10500</v>
      </c>
      <c r="C42" s="1" t="s">
        <v>22</v>
      </c>
      <c r="D42" s="1" t="s">
        <v>18</v>
      </c>
      <c r="E42" s="3">
        <v>2</v>
      </c>
      <c r="F42" s="1">
        <v>12</v>
      </c>
      <c r="G42" s="1">
        <v>2</v>
      </c>
      <c r="H42" s="3">
        <v>24</v>
      </c>
      <c r="I42" s="1">
        <v>12</v>
      </c>
      <c r="J42" s="1" t="s">
        <v>28</v>
      </c>
      <c r="K42" s="1" t="s">
        <v>33</v>
      </c>
    </row>
    <row r="43" spans="1:11" x14ac:dyDescent="0.2">
      <c r="A43" s="4">
        <v>40370</v>
      </c>
      <c r="B43" s="1">
        <v>10200</v>
      </c>
      <c r="C43" s="1" t="s">
        <v>23</v>
      </c>
      <c r="D43" s="1" t="s">
        <v>24</v>
      </c>
      <c r="E43" s="3">
        <v>0.1</v>
      </c>
      <c r="F43" s="1">
        <v>110</v>
      </c>
      <c r="G43" s="1">
        <v>9</v>
      </c>
      <c r="H43" s="3">
        <v>11</v>
      </c>
      <c r="I43" s="1">
        <v>15</v>
      </c>
      <c r="J43" s="1" t="s">
        <v>29</v>
      </c>
      <c r="K43" s="1" t="s">
        <v>34</v>
      </c>
    </row>
    <row r="44" spans="1:11" x14ac:dyDescent="0.2">
      <c r="A44" s="4">
        <v>40392</v>
      </c>
      <c r="B44" s="1">
        <v>10200</v>
      </c>
      <c r="C44" s="1" t="s">
        <v>15</v>
      </c>
      <c r="D44" s="1" t="s">
        <v>16</v>
      </c>
      <c r="E44" s="3">
        <v>1.2</v>
      </c>
      <c r="F44" s="1">
        <v>15</v>
      </c>
      <c r="G44" s="1">
        <v>1</v>
      </c>
      <c r="H44" s="3">
        <v>18</v>
      </c>
      <c r="I44" s="1">
        <v>15</v>
      </c>
      <c r="J44" s="1" t="s">
        <v>29</v>
      </c>
      <c r="K44" s="1" t="s">
        <v>34</v>
      </c>
    </row>
    <row r="45" spans="1:11" x14ac:dyDescent="0.2">
      <c r="A45" s="4">
        <v>40395</v>
      </c>
      <c r="B45" s="1">
        <v>10010</v>
      </c>
      <c r="C45" s="1" t="s">
        <v>10</v>
      </c>
      <c r="D45" s="1" t="s">
        <v>11</v>
      </c>
      <c r="E45" s="3">
        <v>80</v>
      </c>
      <c r="F45" s="1">
        <v>7</v>
      </c>
      <c r="G45" s="1">
        <v>2</v>
      </c>
      <c r="H45" s="3">
        <v>560</v>
      </c>
      <c r="I45" s="1">
        <v>10</v>
      </c>
      <c r="J45" s="1" t="s">
        <v>27</v>
      </c>
      <c r="K45" s="1" t="s">
        <v>32</v>
      </c>
    </row>
    <row r="46" spans="1:11" x14ac:dyDescent="0.2">
      <c r="A46" s="4">
        <v>40422</v>
      </c>
      <c r="B46" s="1">
        <v>10500</v>
      </c>
      <c r="C46" s="1" t="s">
        <v>21</v>
      </c>
      <c r="D46" s="1" t="s">
        <v>11</v>
      </c>
      <c r="E46" s="3">
        <v>250</v>
      </c>
      <c r="F46" s="1">
        <v>2</v>
      </c>
      <c r="G46" s="1">
        <v>2</v>
      </c>
      <c r="H46" s="3">
        <v>500</v>
      </c>
      <c r="I46" s="1">
        <v>12</v>
      </c>
      <c r="J46" s="1" t="s">
        <v>28</v>
      </c>
      <c r="K46" s="1" t="s">
        <v>33</v>
      </c>
    </row>
    <row r="47" spans="1:11" x14ac:dyDescent="0.2">
      <c r="A47" s="4">
        <v>40426</v>
      </c>
      <c r="B47" s="1">
        <v>10050</v>
      </c>
      <c r="C47" s="1" t="s">
        <v>14</v>
      </c>
      <c r="D47" s="1" t="s">
        <v>9</v>
      </c>
      <c r="E47" s="3">
        <v>8</v>
      </c>
      <c r="F47" s="1">
        <v>15</v>
      </c>
      <c r="G47" s="1">
        <v>1</v>
      </c>
      <c r="H47" s="3">
        <v>120</v>
      </c>
      <c r="I47" s="1">
        <v>10</v>
      </c>
      <c r="J47" s="1" t="s">
        <v>27</v>
      </c>
      <c r="K47" s="1" t="s">
        <v>33</v>
      </c>
    </row>
    <row r="48" spans="1:11" x14ac:dyDescent="0.2">
      <c r="A48" s="4">
        <v>40433</v>
      </c>
      <c r="B48" s="1">
        <v>10600</v>
      </c>
      <c r="C48" s="1" t="s">
        <v>23</v>
      </c>
      <c r="D48" s="1" t="s">
        <v>24</v>
      </c>
      <c r="E48" s="3">
        <v>0.1</v>
      </c>
      <c r="F48" s="1">
        <v>500</v>
      </c>
      <c r="G48" s="1">
        <v>9</v>
      </c>
      <c r="H48" s="3">
        <v>50</v>
      </c>
      <c r="I48" s="1">
        <v>12</v>
      </c>
      <c r="J48" s="1" t="s">
        <v>28</v>
      </c>
      <c r="K48" s="1" t="s">
        <v>32</v>
      </c>
    </row>
    <row r="49" spans="1:11" x14ac:dyDescent="0.2">
      <c r="A49" s="4">
        <v>40452</v>
      </c>
      <c r="B49" s="1">
        <v>10050</v>
      </c>
      <c r="C49" s="1" t="s">
        <v>15</v>
      </c>
      <c r="D49" s="1" t="s">
        <v>16</v>
      </c>
      <c r="E49" s="3">
        <v>1.2</v>
      </c>
      <c r="F49" s="1">
        <v>25</v>
      </c>
      <c r="G49" s="1">
        <v>1</v>
      </c>
      <c r="H49" s="3">
        <v>30</v>
      </c>
      <c r="I49" s="1">
        <v>15</v>
      </c>
      <c r="J49" s="1" t="s">
        <v>29</v>
      </c>
      <c r="K49" s="1" t="s">
        <v>33</v>
      </c>
    </row>
    <row r="50" spans="1:11" x14ac:dyDescent="0.2">
      <c r="A50" s="4">
        <v>40453</v>
      </c>
      <c r="B50" s="1">
        <v>10500</v>
      </c>
      <c r="C50" s="1" t="s">
        <v>21</v>
      </c>
      <c r="D50" s="1" t="s">
        <v>11</v>
      </c>
      <c r="E50" s="3">
        <v>250</v>
      </c>
      <c r="F50" s="1">
        <v>1</v>
      </c>
      <c r="G50" s="1">
        <v>2</v>
      </c>
      <c r="H50" s="3">
        <v>250</v>
      </c>
      <c r="I50" s="1">
        <v>12</v>
      </c>
      <c r="J50" s="1" t="s">
        <v>28</v>
      </c>
      <c r="K50" s="1" t="s">
        <v>33</v>
      </c>
    </row>
    <row r="51" spans="1:11" x14ac:dyDescent="0.2">
      <c r="A51" s="4">
        <v>40456</v>
      </c>
      <c r="B51" s="1">
        <v>10010</v>
      </c>
      <c r="C51" s="1" t="s">
        <v>10</v>
      </c>
      <c r="D51" s="1" t="s">
        <v>11</v>
      </c>
      <c r="E51" s="3">
        <v>80</v>
      </c>
      <c r="F51" s="1">
        <v>4</v>
      </c>
      <c r="G51" s="1">
        <v>2</v>
      </c>
      <c r="H51" s="3">
        <v>320</v>
      </c>
      <c r="I51" s="1">
        <v>10</v>
      </c>
      <c r="J51" s="1" t="s">
        <v>27</v>
      </c>
      <c r="K51" s="1" t="s">
        <v>32</v>
      </c>
    </row>
    <row r="52" spans="1:11" x14ac:dyDescent="0.2">
      <c r="A52" s="4">
        <v>40466</v>
      </c>
      <c r="B52" s="1">
        <v>10050</v>
      </c>
      <c r="C52" s="1" t="s">
        <v>15</v>
      </c>
      <c r="D52" s="1" t="s">
        <v>16</v>
      </c>
      <c r="E52" s="3">
        <v>1.2</v>
      </c>
      <c r="F52" s="1">
        <v>120</v>
      </c>
      <c r="G52" s="1">
        <v>1</v>
      </c>
      <c r="H52" s="3">
        <v>144</v>
      </c>
      <c r="I52" s="1">
        <v>15</v>
      </c>
      <c r="J52" s="1" t="s">
        <v>29</v>
      </c>
      <c r="K52" s="1" t="s">
        <v>33</v>
      </c>
    </row>
    <row r="53" spans="1:11" x14ac:dyDescent="0.2">
      <c r="A53" s="4">
        <v>40493</v>
      </c>
      <c r="B53" s="1">
        <v>10200</v>
      </c>
      <c r="C53" s="1" t="s">
        <v>15</v>
      </c>
      <c r="D53" s="1" t="s">
        <v>16</v>
      </c>
      <c r="E53" s="3">
        <v>1.2</v>
      </c>
      <c r="F53" s="1">
        <v>18</v>
      </c>
      <c r="G53" s="1">
        <v>1</v>
      </c>
      <c r="H53" s="3">
        <v>21.599999999999998</v>
      </c>
      <c r="I53" s="1">
        <v>10</v>
      </c>
      <c r="J53" s="1" t="s">
        <v>27</v>
      </c>
      <c r="K53" s="1" t="s">
        <v>34</v>
      </c>
    </row>
    <row r="54" spans="1:11" x14ac:dyDescent="0.2">
      <c r="A54" s="4">
        <v>40510</v>
      </c>
      <c r="B54" s="1">
        <v>10010</v>
      </c>
      <c r="C54" s="1" t="s">
        <v>10</v>
      </c>
      <c r="D54" s="1" t="s">
        <v>11</v>
      </c>
      <c r="E54" s="3">
        <v>80</v>
      </c>
      <c r="F54" s="1">
        <v>8</v>
      </c>
      <c r="G54" s="1">
        <v>2</v>
      </c>
      <c r="H54" s="3">
        <v>640</v>
      </c>
      <c r="I54" s="1">
        <v>15</v>
      </c>
      <c r="J54" s="1" t="s">
        <v>29</v>
      </c>
      <c r="K54" s="1" t="s">
        <v>32</v>
      </c>
    </row>
    <row r="55" spans="1:11" x14ac:dyDescent="0.2">
      <c r="A55" s="4">
        <v>40514</v>
      </c>
      <c r="B55" s="1">
        <v>10200</v>
      </c>
      <c r="C55" s="1" t="s">
        <v>15</v>
      </c>
      <c r="D55" s="1" t="s">
        <v>16</v>
      </c>
      <c r="E55" s="3">
        <v>1.2</v>
      </c>
      <c r="F55" s="1">
        <v>20</v>
      </c>
      <c r="G55" s="1">
        <v>1</v>
      </c>
      <c r="H55" s="3">
        <v>24</v>
      </c>
      <c r="I55" s="1">
        <v>12</v>
      </c>
      <c r="J55" s="1" t="s">
        <v>28</v>
      </c>
      <c r="K55" s="1" t="s">
        <v>34</v>
      </c>
    </row>
  </sheetData>
  <pageMargins left="0.75" right="0.75" top="1" bottom="1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Mitat</vt:lpstr>
      <vt:lpstr>Laaja aineisto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Outi Lammi</dc:creator>
  <cp:lastModifiedBy>Outi Lammi</cp:lastModifiedBy>
  <cp:lastPrinted>2009-05-22T10:08:09Z</cp:lastPrinted>
  <dcterms:created xsi:type="dcterms:W3CDTF">2009-04-22T12:26:26Z</dcterms:created>
  <dcterms:modified xsi:type="dcterms:W3CDTF">2011-04-21T05:33:48Z</dcterms:modified>
</cp:coreProperties>
</file>