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3820"/>
  <bookViews>
    <workbookView xWindow="120" yWindow="105" windowWidth="18975" windowHeight="11445"/>
  </bookViews>
  <sheets>
    <sheet name="Tavoite" sheetId="1" r:id="rId1"/>
    <sheet name="Tuotantolaskelma" sheetId="4" r:id="rId2"/>
  </sheets>
  <externalReferences>
    <externalReference r:id="rId3"/>
    <externalReference r:id="rId4"/>
  </externalReferences>
  <definedNames>
    <definedName name="Kate">Tavoite!$B$6</definedName>
    <definedName name="kiinteät_k.">Tavoite!$B$7</definedName>
    <definedName name="muuttuvat_k.">Tavoite!$B$5</definedName>
    <definedName name="Myyntituotot" localSheetId="1">[1]Tavoite!$B$4</definedName>
    <definedName name="Myyntituotot">Tavoite!$B$4</definedName>
    <definedName name="myyty_v">Tavoite!$B$2</definedName>
    <definedName name="solver_cvg" localSheetId="1" hidden="1">0.0001</definedName>
    <definedName name="solver_drv" localSheetId="1" hidden="1">1</definedName>
    <definedName name="solver_est" localSheetId="1" hidden="1">1</definedName>
    <definedName name="solver_itr" localSheetId="1" hidden="1">100</definedName>
    <definedName name="solver_lhs1" localSheetId="1" hidden="1">Tuotantolaskelma!$F$8</definedName>
    <definedName name="solver_lhs10" localSheetId="1" hidden="1">Tuotantolaskelma!$C$5</definedName>
    <definedName name="solver_lhs11" localSheetId="1" hidden="1">Tuotantolaskelma!$C$7</definedName>
    <definedName name="solver_lhs2" localSheetId="1" hidden="1">Tuotantolaskelma!$C$3:$C$7</definedName>
    <definedName name="solver_lhs3" localSheetId="1" hidden="1">Tuotantolaskelma!$C$3:$C$7</definedName>
    <definedName name="solver_lhs4" localSheetId="1" hidden="1">Tuotantolaskelma!$C$5</definedName>
    <definedName name="solver_lhs5" localSheetId="1" hidden="1">Tuotantolaskelma!$C$6</definedName>
    <definedName name="solver_lhs6" localSheetId="1" hidden="1">Tuotantolaskelma!$F$8</definedName>
    <definedName name="solver_lhs7" localSheetId="1" hidden="1">Tuotantolaskelma!$C$6</definedName>
    <definedName name="solver_lhs8" localSheetId="1" hidden="1">Tuotantolaskelma!$C$3</definedName>
    <definedName name="solver_lhs9" localSheetId="1" hidden="1">Tuotantolaskelma!$C$4</definedName>
    <definedName name="solver_lin" localSheetId="1" hidden="1">2</definedName>
    <definedName name="solver_neg" localSheetId="1" hidden="1">2</definedName>
    <definedName name="solver_num" localSheetId="1" hidden="1">0</definedName>
    <definedName name="solver_nwt" localSheetId="1" hidden="1">1</definedName>
    <definedName name="solver_pre" localSheetId="1" hidden="1">0.000001</definedName>
    <definedName name="solver_rel1" localSheetId="1" hidden="1">1</definedName>
    <definedName name="solver_rel10" localSheetId="1" hidden="1">3</definedName>
    <definedName name="solver_rel11" localSheetId="1" hidden="1">3</definedName>
    <definedName name="solver_rel2" localSheetId="1" hidden="1">3</definedName>
    <definedName name="solver_rel3" localSheetId="1" hidden="1">3</definedName>
    <definedName name="solver_rel4" localSheetId="1" hidden="1">4</definedName>
    <definedName name="solver_rel5" localSheetId="1" hidden="1">4</definedName>
    <definedName name="solver_rel6" localSheetId="1" hidden="1">1</definedName>
    <definedName name="solver_rel7" localSheetId="1" hidden="1">3</definedName>
    <definedName name="solver_rel8" localSheetId="1" hidden="1">3</definedName>
    <definedName name="solver_rel9" localSheetId="1" hidden="1">3</definedName>
    <definedName name="solver_rhs1" localSheetId="1" hidden="1">Tuotantolaskelma!$B$11</definedName>
    <definedName name="solver_rhs10" localSheetId="1" hidden="1">0</definedName>
    <definedName name="solver_rhs11" localSheetId="1" hidden="1">0</definedName>
    <definedName name="solver_rhs2" localSheetId="1" hidden="1">0</definedName>
    <definedName name="solver_rhs3" localSheetId="1" hidden="1">0</definedName>
    <definedName name="solver_rhs4" localSheetId="1" hidden="1">[2]!Kust.yhteensä</definedName>
    <definedName name="solver_rhs5" localSheetId="1" hidden="1">[2]!Kust.yhteensä</definedName>
    <definedName name="solver_rhs6" localSheetId="1" hidden="1">Tuotantolaskelma!$B$11</definedName>
    <definedName name="solver_rhs7" localSheetId="1" hidden="1">0</definedName>
    <definedName name="solver_rhs8" localSheetId="1" hidden="1">0</definedName>
    <definedName name="solver_rhs9" localSheetId="1" hidden="1">0</definedName>
    <definedName name="solver_scl" localSheetId="1" hidden="1">2</definedName>
    <definedName name="solver_sho" localSheetId="1" hidden="1">2</definedName>
    <definedName name="solver_tim" localSheetId="1" hidden="1">100</definedName>
    <definedName name="solver_tol" localSheetId="1" hidden="1">0.05</definedName>
    <definedName name="solver_typ" localSheetId="1" hidden="1">1</definedName>
    <definedName name="solver_val" localSheetId="1" hidden="1">0</definedName>
    <definedName name="Tuotteen_hinta">Tavoite!$B$1</definedName>
    <definedName name="Voitto">Tavoite!$B$8</definedName>
  </definedNames>
  <calcPr calcId="144525"/>
  <webPublishing codePage="1252"/>
</workbook>
</file>

<file path=xl/calcChain.xml><?xml version="1.0" encoding="utf-8"?>
<calcChain xmlns="http://schemas.openxmlformats.org/spreadsheetml/2006/main">
  <c r="F7" i="4" l="1"/>
  <c r="D7" i="4"/>
  <c r="H7" i="4" s="1"/>
  <c r="F6" i="4"/>
  <c r="D6" i="4"/>
  <c r="H6" i="4" s="1"/>
  <c r="F5" i="4"/>
  <c r="D5" i="4"/>
  <c r="H5" i="4" s="1"/>
  <c r="F4" i="4"/>
  <c r="D4" i="4"/>
  <c r="H4" i="4" s="1"/>
  <c r="F3" i="4"/>
  <c r="D3" i="4"/>
  <c r="H3" i="4" s="1"/>
  <c r="F8" i="4" l="1"/>
  <c r="I4" i="4"/>
  <c r="I5" i="4"/>
  <c r="I6" i="4"/>
  <c r="I7" i="4"/>
  <c r="H8" i="4"/>
  <c r="I3" i="4"/>
  <c r="B4" i="1"/>
  <c r="B5" i="1" s="1"/>
  <c r="B6" i="1" s="1"/>
  <c r="B8" i="1" s="1"/>
  <c r="I8" i="4" l="1"/>
</calcChain>
</file>

<file path=xl/sharedStrings.xml><?xml version="1.0" encoding="utf-8"?>
<sst xmlns="http://schemas.openxmlformats.org/spreadsheetml/2006/main" count="24" uniqueCount="23">
  <si>
    <t>Myyntituotot</t>
  </si>
  <si>
    <t>Kate</t>
  </si>
  <si>
    <t>Voitto</t>
  </si>
  <si>
    <t>kiinteät k.</t>
  </si>
  <si>
    <t>muuttuvat k.</t>
  </si>
  <si>
    <t>Tuotteen hinta</t>
  </si>
  <si>
    <t>Tuote</t>
  </si>
  <si>
    <t>Erä/kpl</t>
  </si>
  <si>
    <t>Valmistuseriä</t>
  </si>
  <si>
    <t>Kustannukset/valmistuserä</t>
  </si>
  <si>
    <t>Kust.yht.</t>
  </si>
  <si>
    <t>Hinta/kpl</t>
  </si>
  <si>
    <t>Myynti</t>
  </si>
  <si>
    <t>RAJOITUS:</t>
  </si>
  <si>
    <t>Tuotannon maksimikust.</t>
  </si>
  <si>
    <t>TUOTANTOLASKELMA</t>
  </si>
  <si>
    <t>Akku A50</t>
  </si>
  <si>
    <t>Akku A55</t>
  </si>
  <si>
    <t>Anturi AA01</t>
  </si>
  <si>
    <t>Anturi AA02</t>
  </si>
  <si>
    <t>Liitin L12</t>
  </si>
  <si>
    <t>Valmistus-määrä yht.</t>
  </si>
  <si>
    <t>kpl myyty/v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</si>
</sst>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1" fillId="0" borderId="2" applyNumberFormat="0" applyFill="0" applyAlignment="0" applyProtection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left" indent="1"/>
    </xf>
    <xf numFmtId="0" fontId="1" fillId="0" borderId="0" xfId="1"/>
    <xf numFmtId="0" fontId="2" fillId="0" borderId="1" xfId="2"/>
    <xf numFmtId="44" fontId="0" fillId="0" borderId="0" xfId="5" applyFont="1"/>
    <xf numFmtId="0" fontId="0" fillId="0" borderId="4" xfId="0" applyBorder="1"/>
    <xf numFmtId="0" fontId="0" fillId="0" borderId="6" xfId="0" applyBorder="1"/>
    <xf numFmtId="0" fontId="0" fillId="0" borderId="0" xfId="0" applyAlignment="1">
      <alignment wrapText="1"/>
    </xf>
    <xf numFmtId="0" fontId="3" fillId="0" borderId="3" xfId="4" applyBorder="1"/>
    <xf numFmtId="0" fontId="0" fillId="0" borderId="5" xfId="0" applyBorder="1" applyAlignment="1">
      <alignment wrapText="1"/>
    </xf>
    <xf numFmtId="0" fontId="1" fillId="0" borderId="2" xfId="3" applyAlignment="1">
      <alignment horizontal="center" wrapText="1"/>
    </xf>
    <xf numFmtId="0" fontId="1" fillId="0" borderId="2" xfId="3" applyAlignment="1">
      <alignment horizontal="center"/>
    </xf>
    <xf numFmtId="44" fontId="2" fillId="0" borderId="1" xfId="2" applyNumberFormat="1"/>
  </cellXfs>
  <cellStyles count="6">
    <cellStyle name="Normaali" xfId="0" builtinId="0"/>
    <cellStyle name="Otsikko 3" xfId="3" builtinId="18"/>
    <cellStyle name="Otsikko 4" xfId="1" builtinId="19"/>
    <cellStyle name="Summa" xfId="2" builtinId="25"/>
    <cellStyle name="Valuutta" xfId="5" builtinId="4"/>
    <cellStyle name="Varoitusteksti" xfId="4" builtin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aihtoehtolaskelmat_valmi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Library" Target="SOLVER/SOLVER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voite"/>
      <sheetName val="Tuotantolaskelma"/>
    </sheetNames>
    <sheetDataSet>
      <sheetData sheetId="0">
        <row r="4">
          <cell r="B4">
            <v>15000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cel4Functions"/>
      <sheetName val="Scenario_dialog"/>
      <sheetName val="Save_dialog"/>
      <sheetName val="Options_dialog"/>
      <sheetName val="Add_dialog"/>
      <sheetName val="Show_dialog"/>
      <sheetName val="Finish_dialog"/>
      <sheetName val="Solver_dialog"/>
      <sheetName val="VBA_Functions"/>
      <sheetName val="Language"/>
      <sheetName val="SOLVER"/>
    </sheetNames>
    <definedNames>
      <definedName name="Kust.yhteensä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abSelected="1" workbookViewId="0">
      <selection activeCell="A3" sqref="A3"/>
    </sheetView>
  </sheetViews>
  <sheetFormatPr defaultRowHeight="15" x14ac:dyDescent="0.25"/>
  <cols>
    <col min="1" max="1" width="15.85546875" bestFit="1" customWidth="1"/>
  </cols>
  <sheetData>
    <row r="1" spans="1:2" x14ac:dyDescent="0.25">
      <c r="A1" t="s">
        <v>5</v>
      </c>
      <c r="B1">
        <v>1000</v>
      </c>
    </row>
    <row r="2" spans="1:2" x14ac:dyDescent="0.25">
      <c r="A2" s="1" t="s">
        <v>22</v>
      </c>
      <c r="B2">
        <v>10</v>
      </c>
    </row>
    <row r="4" spans="1:2" x14ac:dyDescent="0.25">
      <c r="A4" s="2" t="s">
        <v>0</v>
      </c>
      <c r="B4">
        <f>B1*B2</f>
        <v>10000</v>
      </c>
    </row>
    <row r="5" spans="1:2" x14ac:dyDescent="0.25">
      <c r="A5" s="1" t="s">
        <v>4</v>
      </c>
      <c r="B5">
        <f>30%*Myyntituotot</f>
        <v>3000</v>
      </c>
    </row>
    <row r="6" spans="1:2" x14ac:dyDescent="0.25">
      <c r="A6" s="2" t="s">
        <v>1</v>
      </c>
      <c r="B6">
        <f>B4-B5</f>
        <v>7000</v>
      </c>
    </row>
    <row r="7" spans="1:2" x14ac:dyDescent="0.25">
      <c r="A7" s="1" t="s">
        <v>3</v>
      </c>
      <c r="B7">
        <v>8000</v>
      </c>
    </row>
    <row r="8" spans="1:2" ht="15.75" thickBot="1" x14ac:dyDescent="0.3">
      <c r="A8" s="3" t="s">
        <v>2</v>
      </c>
      <c r="B8" s="3">
        <f>B6-B7</f>
        <v>-1000</v>
      </c>
    </row>
    <row r="9" spans="1:2" ht="15.75" thickTop="1" x14ac:dyDescent="0.2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workbookViewId="0">
      <selection activeCell="E12" sqref="E12"/>
    </sheetView>
  </sheetViews>
  <sheetFormatPr defaultRowHeight="15" x14ac:dyDescent="0.25"/>
  <cols>
    <col min="1" max="1" width="13.140625" bestFit="1" customWidth="1"/>
    <col min="2" max="2" width="7.28515625" bestFit="1" customWidth="1"/>
    <col min="3" max="3" width="13.28515625" customWidth="1"/>
    <col min="4" max="4" width="11.28515625" customWidth="1"/>
    <col min="5" max="5" width="14.28515625" customWidth="1"/>
    <col min="6" max="6" width="10.85546875" bestFit="1" customWidth="1"/>
    <col min="8" max="9" width="10.85546875" bestFit="1" customWidth="1"/>
  </cols>
  <sheetData>
    <row r="1" spans="1:10" x14ac:dyDescent="0.25">
      <c r="A1" s="2" t="s">
        <v>15</v>
      </c>
    </row>
    <row r="2" spans="1:10" ht="30.75" thickBot="1" x14ac:dyDescent="0.3">
      <c r="A2" s="10" t="s">
        <v>6</v>
      </c>
      <c r="B2" s="10" t="s">
        <v>7</v>
      </c>
      <c r="C2" s="10" t="s">
        <v>8</v>
      </c>
      <c r="D2" s="10" t="s">
        <v>21</v>
      </c>
      <c r="E2" s="10" t="s">
        <v>9</v>
      </c>
      <c r="F2" s="10" t="s">
        <v>10</v>
      </c>
      <c r="G2" s="10" t="s">
        <v>11</v>
      </c>
      <c r="H2" s="11" t="s">
        <v>12</v>
      </c>
      <c r="I2" s="10" t="s">
        <v>2</v>
      </c>
      <c r="J2" s="7"/>
    </row>
    <row r="3" spans="1:10" x14ac:dyDescent="0.25">
      <c r="A3" t="s">
        <v>16</v>
      </c>
      <c r="B3">
        <v>570</v>
      </c>
      <c r="C3">
        <v>1</v>
      </c>
      <c r="D3">
        <f>B3*C3</f>
        <v>570</v>
      </c>
      <c r="E3">
        <v>450</v>
      </c>
      <c r="F3" s="4">
        <f>C3*E3</f>
        <v>450</v>
      </c>
      <c r="G3" s="4">
        <v>4.2</v>
      </c>
      <c r="H3" s="4">
        <f>D3*G3</f>
        <v>2394</v>
      </c>
      <c r="I3" s="4">
        <f t="shared" ref="I3:I8" si="0">H3-F3</f>
        <v>1944</v>
      </c>
    </row>
    <row r="4" spans="1:10" x14ac:dyDescent="0.25">
      <c r="A4" t="s">
        <v>17</v>
      </c>
      <c r="B4">
        <v>200</v>
      </c>
      <c r="C4">
        <v>3</v>
      </c>
      <c r="D4">
        <f>B4*C4</f>
        <v>600</v>
      </c>
      <c r="E4">
        <v>330</v>
      </c>
      <c r="F4" s="4">
        <f>C4*E4</f>
        <v>990</v>
      </c>
      <c r="G4" s="4">
        <v>4</v>
      </c>
      <c r="H4" s="4">
        <f>D4*G4</f>
        <v>2400</v>
      </c>
      <c r="I4" s="4">
        <f t="shared" si="0"/>
        <v>1410</v>
      </c>
    </row>
    <row r="5" spans="1:10" x14ac:dyDescent="0.25">
      <c r="A5" t="s">
        <v>18</v>
      </c>
      <c r="B5">
        <v>150</v>
      </c>
      <c r="C5">
        <v>1</v>
      </c>
      <c r="D5">
        <f>B5*C5</f>
        <v>150</v>
      </c>
      <c r="E5">
        <v>220</v>
      </c>
      <c r="F5" s="4">
        <f>C5*E5</f>
        <v>220</v>
      </c>
      <c r="G5" s="4">
        <v>5.85</v>
      </c>
      <c r="H5" s="4">
        <f>D5*G5</f>
        <v>877.5</v>
      </c>
      <c r="I5" s="4">
        <f t="shared" si="0"/>
        <v>657.5</v>
      </c>
    </row>
    <row r="6" spans="1:10" x14ac:dyDescent="0.25">
      <c r="A6" t="s">
        <v>19</v>
      </c>
      <c r="B6">
        <v>100</v>
      </c>
      <c r="C6">
        <v>1</v>
      </c>
      <c r="D6">
        <f>B6*C6</f>
        <v>100</v>
      </c>
      <c r="E6">
        <v>120</v>
      </c>
      <c r="F6" s="4">
        <f>C6*E6</f>
        <v>120</v>
      </c>
      <c r="G6" s="4">
        <v>5.4</v>
      </c>
      <c r="H6" s="4">
        <f>D6*G6</f>
        <v>540</v>
      </c>
      <c r="I6" s="4">
        <f t="shared" si="0"/>
        <v>420</v>
      </c>
    </row>
    <row r="7" spans="1:10" x14ac:dyDescent="0.25">
      <c r="A7" t="s">
        <v>20</v>
      </c>
      <c r="B7">
        <v>250</v>
      </c>
      <c r="C7">
        <v>1</v>
      </c>
      <c r="D7">
        <f>B7*C7</f>
        <v>250</v>
      </c>
      <c r="E7">
        <v>170</v>
      </c>
      <c r="F7" s="4">
        <f>C7*E7</f>
        <v>170</v>
      </c>
      <c r="G7" s="4">
        <v>1.2</v>
      </c>
      <c r="H7" s="4">
        <f>D7*G7</f>
        <v>300</v>
      </c>
      <c r="I7" s="4">
        <f t="shared" si="0"/>
        <v>130</v>
      </c>
    </row>
    <row r="8" spans="1:10" ht="15.75" thickBot="1" x14ac:dyDescent="0.3">
      <c r="A8" s="3"/>
      <c r="B8" s="3"/>
      <c r="C8" s="3"/>
      <c r="D8" s="3"/>
      <c r="E8" s="3"/>
      <c r="F8" s="12">
        <f>SUM(F3:F7)</f>
        <v>1950</v>
      </c>
      <c r="G8" s="12"/>
      <c r="H8" s="12">
        <f>SUM(H3:H7)</f>
        <v>6511.5</v>
      </c>
      <c r="I8" s="12">
        <f t="shared" si="0"/>
        <v>4561.5</v>
      </c>
    </row>
    <row r="9" spans="1:10" ht="15.75" thickTop="1" x14ac:dyDescent="0.25"/>
    <row r="10" spans="1:10" x14ac:dyDescent="0.25">
      <c r="A10" s="8" t="s">
        <v>13</v>
      </c>
      <c r="B10" s="5"/>
    </row>
    <row r="11" spans="1:10" ht="30" x14ac:dyDescent="0.25">
      <c r="A11" s="9" t="s">
        <v>14</v>
      </c>
      <c r="B11" s="6">
        <v>2000</v>
      </c>
    </row>
  </sheetData>
  <pageMargins left="0.75" right="0.75" top="1" bottom="1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2</vt:i4>
      </vt:variant>
      <vt:variant>
        <vt:lpstr>Nimetyt alueet</vt:lpstr>
      </vt:variant>
      <vt:variant>
        <vt:i4>7</vt:i4>
      </vt:variant>
    </vt:vector>
  </HeadingPairs>
  <TitlesOfParts>
    <vt:vector size="9" baseType="lpstr">
      <vt:lpstr>Tavoite</vt:lpstr>
      <vt:lpstr>Tuotantolaskelma</vt:lpstr>
      <vt:lpstr>Kate</vt:lpstr>
      <vt:lpstr>kiinteät_k.</vt:lpstr>
      <vt:lpstr>muuttuvat_k.</vt:lpstr>
      <vt:lpstr>Myyntituotot</vt:lpstr>
      <vt:lpstr>myyty_v</vt:lpstr>
      <vt:lpstr>Tuotteen_hinta</vt:lpstr>
      <vt:lpstr>Voitto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2007-04-24T07:22:21Z</dcterms:created>
  <dcterms:modified xsi:type="dcterms:W3CDTF">2011-04-07T08:27:20Z</dcterms:modified>
</cp:coreProperties>
</file>